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List4" sheetId="1" r:id="rId1"/>
  </sheets>
  <definedNames/>
  <calcPr calcMode="manual" fullCalcOnLoad="1"/>
</workbook>
</file>

<file path=xl/sharedStrings.xml><?xml version="1.0" encoding="utf-8"?>
<sst xmlns="http://schemas.openxmlformats.org/spreadsheetml/2006/main" count="105" uniqueCount="104">
  <si>
    <t>č.ř.</t>
  </si>
  <si>
    <t>A</t>
  </si>
  <si>
    <t xml:space="preserve">počáteční stav peněžních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</si>
  <si>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</si>
  <si>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</si>
  <si>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</si>
  <si>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</si>
  <si>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</si>
  <si>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</si>
  <si>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</si>
  <si>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</si>
  <si>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</si>
  <si>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</si>
  <si>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</si>
  <si>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</si>
  <si>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</si>
  <si>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</si>
  <si>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</si>
  <si>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Kp</t>
  </si>
  <si>
    <t>Konsolidace celkem - ř.4060</t>
  </si>
  <si>
    <t>Pk</t>
  </si>
  <si>
    <t>P5</t>
  </si>
  <si>
    <t>- úvěry krátkodobé /do 1 roku/ - ř. 8113</t>
  </si>
  <si>
    <t>P6</t>
  </si>
  <si>
    <t>- úvěry dlouhodobé - ř.8123</t>
  </si>
  <si>
    <t>P7</t>
  </si>
  <si>
    <t>- výše uvažovaného úvěru ze SFŽP</t>
  </si>
  <si>
    <t>P8</t>
  </si>
  <si>
    <t xml:space="preserve">- příjem z vydání krátkodobých dluhopisů - ř.8111 </t>
  </si>
  <si>
    <t>P9</t>
  </si>
  <si>
    <t>- příjem z vydání dlouhodobých dluhopisů - ř.8121</t>
  </si>
  <si>
    <t>P10</t>
  </si>
  <si>
    <t>- ostatní</t>
  </si>
  <si>
    <t>Pf</t>
  </si>
  <si>
    <t>P5 +P6+P7+P8+P9+P10</t>
  </si>
  <si>
    <t>Přijaté úvěry  a komunální obligace</t>
  </si>
  <si>
    <t>P</t>
  </si>
  <si>
    <t>Pk  +  Pf</t>
  </si>
  <si>
    <t>KONSOLIDOVANÉ  PŘÍJMY CELKEM</t>
  </si>
  <si>
    <t xml:space="preserve">                    VÝDAJE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</si>
  <si>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</si>
  <si>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</si>
  <si>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</si>
  <si>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</si>
  <si>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</si>
  <si>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</si>
  <si>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V3</t>
  </si>
  <si>
    <t>Třída 7</t>
  </si>
  <si>
    <t>Ostatní výdaje - ř.4230</t>
  </si>
  <si>
    <t>Vc</t>
  </si>
  <si>
    <t>V1+V2+V3</t>
  </si>
  <si>
    <t>Výdaje celkem /před konsolidací/ - ř.4240</t>
  </si>
  <si>
    <t>Kv</t>
  </si>
  <si>
    <t>Konsolidace celkem - ř. 4250</t>
  </si>
  <si>
    <t>Vk</t>
  </si>
  <si>
    <t>Vc -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</si>
  <si>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</si>
  <si>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</si>
  <si>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</si>
  <si>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</si>
  <si>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</si>
  <si>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</si>
  <si>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uvažovaného úvěru ze SFŽP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</si>
  <si>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</si>
  <si>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</si>
  <si>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</si>
  <si>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</si>
  <si>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</si>
  <si>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</si>
  <si>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</si>
  <si>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</si>
  <si>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</si>
  <si>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</si>
  <si>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</si>
  <si>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</si>
  <si>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</si>
  <si>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</si>
  <si>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</si>
  <si>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</si>
  <si>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</si>
  <si>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Příjmy celkem/před konsolidací/ - ř.4050</t>
  </si>
  <si>
    <t>Pc - Kp</t>
  </si>
  <si>
    <t>Příjmy po konsolidaci - 4200</t>
  </si>
  <si>
    <t>Rok</t>
  </si>
  <si>
    <t>,</t>
  </si>
  <si>
    <t>Komentář:</t>
  </si>
  <si>
    <t>Nedaňové příjmy tvoří zejména nájemné zemědělské půdy a náhrady za zpětný odběr obalů od EKO-KOMu.</t>
  </si>
  <si>
    <t>V případě změn bude střednědobý výhled aktualizován, zveřejněn a následně schválen, jak ukládá zákon 250/2000 Sb. v platném znění.</t>
  </si>
  <si>
    <t>Schváleno dne:</t>
  </si>
  <si>
    <t>Zpracovala:</t>
  </si>
  <si>
    <t>Tomáš Novák</t>
  </si>
  <si>
    <t>Bohumila Jandačová</t>
  </si>
  <si>
    <t>V každém roce je započítáno 133,33 tis.Kč na splátky jistiny dlouhodobého úvěru přijatého v roce 2021 na výstavbu vodovodu Oleško.</t>
  </si>
  <si>
    <t>OBEC   OLEŠKO     Střednědobý  výhled  rozpočtu - rok 2024 - 2027                    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- NÁVRH</t>
  </si>
  <si>
    <t xml:space="preserve">Vzhledem k současné nejisté ekonomické situaci je těžké daňové příjmy predikovat, z důvodu opatrnosti jsou rozpočtovány spíše na nižší úrovni. </t>
  </si>
  <si>
    <t>Nepředpokládá se, že by v následujících letech obec měla další pravidelné nedaňové příjmy. Současně ani není předpoklad pro následující roky 2024 až 2026 očekávat</t>
  </si>
  <si>
    <t>kapitálové příjmy - není v plánu prodej pozemků ani žádného jiného majetku.</t>
  </si>
  <si>
    <t>Dotace je započítána ve výši 70,5 tis. Kč, což představuje částku na výkon státní správy.</t>
  </si>
  <si>
    <t xml:space="preserve"> Celkový střednědobý výhled je koncipován každý rok mírně přebytkový, protože očekávanými příjmy  je možné zajistit pouze provoz a splátky úvěru. Přesto bude obec</t>
  </si>
  <si>
    <t>usilovat o získání dotace na investiční projekty, například na rekonstrukci rybníka.  V případě úspěchu by byl charakter rozpočtu změněn na schodkový a spoluúčast</t>
  </si>
  <si>
    <t xml:space="preserve"> by byla hrazena z vlastních prostředků, která je pro tyto případy připravená v rezervě na běžných účtech.</t>
  </si>
  <si>
    <t xml:space="preserve"> s cílem zajistit běžný provoz obce včetně běžných oprav majetku, protože je třeba maximálně šetřit na splátky jistiny a úroků z úvěru ČS na již dokončený vodovod v obci.</t>
  </si>
  <si>
    <t>Střednědobý výhled je sestaven tak, aby zajistil běžný provoz obce. Daňové příjmy jsou započítány vletech 2024 až 2027 vždy o cca 1 % vyšší oproti roku pčpředchozímu.</t>
  </si>
  <si>
    <t>Běžné výdaje jsou pro rok 2024 až 2027 plánovány vždy o cca 1 % vyšší oproti roku předchozímu ale vzhledem k vysoké inflaci je i s 1 procentním navýšením úsporný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</si>
</sst>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/m/yyyy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8"/>
      <name val="Arial CE"/>
      <family val="0"/>
    </font>
    <font>
      <b/>
      <sz val="9"/>
      <color indexed="12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sz val="9"/>
      <color rgb="FF0000FF"/>
      <name val="Arial CE"/>
      <family val="0"/>
    </font>
    <font>
      <sz val="9"/>
      <color theme="1"/>
      <name val="Arial CE"/>
      <family val="0"/>
    </font>
    <font>
      <b/>
      <sz val="9"/>
      <color rgb="FF0000FF"/>
      <name val="Arial CE"/>
      <family val="0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0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4" fontId="51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51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4" fontId="51" fillId="0" borderId="18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4" fontId="5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4" fontId="51" fillId="0" borderId="20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" fontId="53" fillId="0" borderId="20" xfId="0" applyNumberFormat="1" applyFont="1" applyBorder="1" applyAlignment="1">
      <alignment vertical="center" wrapText="1"/>
    </xf>
    <xf numFmtId="4" fontId="51" fillId="0" borderId="16" xfId="0" applyNumberFormat="1" applyFont="1" applyBorder="1" applyAlignment="1">
      <alignment vertical="top" wrapText="1"/>
    </xf>
    <xf numFmtId="4" fontId="51" fillId="0" borderId="22" xfId="0" applyNumberFormat="1" applyFont="1" applyBorder="1" applyAlignment="1">
      <alignment vertical="center" wrapText="1"/>
    </xf>
    <xf numFmtId="4" fontId="51" fillId="0" borderId="23" xfId="0" applyNumberFormat="1" applyFont="1" applyBorder="1" applyAlignment="1">
      <alignment vertical="center" wrapText="1"/>
    </xf>
    <xf numFmtId="4" fontId="51" fillId="0" borderId="15" xfId="0" applyNumberFormat="1" applyFont="1" applyBorder="1" applyAlignment="1">
      <alignment vertical="center" wrapText="1"/>
    </xf>
    <xf numFmtId="0" fontId="54" fillId="33" borderId="16" xfId="0" applyFont="1" applyFill="1" applyBorder="1" applyAlignment="1">
      <alignment vertical="top" wrapText="1"/>
    </xf>
    <xf numFmtId="4" fontId="54" fillId="33" borderId="16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5" fillId="0" borderId="12" xfId="0" applyFont="1" applyBorder="1" applyAlignment="1">
      <alignment horizontal="center" wrapText="1"/>
    </xf>
    <xf numFmtId="4" fontId="54" fillId="0" borderId="14" xfId="0" applyNumberFormat="1" applyFont="1" applyBorder="1" applyAlignment="1">
      <alignment vertical="top" wrapText="1"/>
    </xf>
    <xf numFmtId="0" fontId="56" fillId="0" borderId="10" xfId="0" applyFont="1" applyBorder="1" applyAlignment="1">
      <alignment/>
    </xf>
    <xf numFmtId="4" fontId="54" fillId="0" borderId="16" xfId="0" applyNumberFormat="1" applyFont="1" applyBorder="1" applyAlignment="1">
      <alignment vertical="center" wrapText="1"/>
    </xf>
    <xf numFmtId="4" fontId="54" fillId="0" borderId="18" xfId="0" applyNumberFormat="1" applyFont="1" applyBorder="1" applyAlignment="1">
      <alignment vertical="center" wrapText="1"/>
    </xf>
    <xf numFmtId="4" fontId="55" fillId="0" borderId="14" xfId="0" applyNumberFormat="1" applyFont="1" applyBorder="1" applyAlignment="1">
      <alignment vertical="center" wrapText="1"/>
    </xf>
    <xf numFmtId="4" fontId="54" fillId="0" borderId="20" xfId="0" applyNumberFormat="1" applyFont="1" applyBorder="1" applyAlignment="1">
      <alignment vertical="center" wrapText="1"/>
    </xf>
    <xf numFmtId="4" fontId="55" fillId="0" borderId="20" xfId="0" applyNumberFormat="1" applyFont="1" applyBorder="1" applyAlignment="1">
      <alignment vertical="center" wrapText="1"/>
    </xf>
    <xf numFmtId="4" fontId="54" fillId="0" borderId="16" xfId="0" applyNumberFormat="1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2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37">
      <selection activeCell="B54" sqref="B54"/>
    </sheetView>
  </sheetViews>
  <sheetFormatPr defaultColWidth="9.00390625" defaultRowHeight="12.75"/>
  <cols>
    <col min="1" max="1" width="3.125" style="0" customWidth="1"/>
    <col min="2" max="2" width="13.625" style="0" customWidth="1"/>
    <col min="3" max="3" width="36.50390625" style="0" customWidth="1"/>
    <col min="13" max="13" width="10.25390625" style="0" customWidth="1"/>
  </cols>
  <sheetData>
    <row r="1" spans="1:7" ht="12.75" customHeight="1">
      <c r="A1" s="58" t="s">
        <v>93</v>
      </c>
      <c r="B1" s="58"/>
      <c r="C1" s="58"/>
      <c r="D1" s="58"/>
      <c r="E1" s="58"/>
      <c r="F1" s="58"/>
      <c r="G1" s="58"/>
    </row>
    <row r="2" spans="1:7" ht="12.75" customHeight="1">
      <c r="A2" s="58"/>
      <c r="B2" s="58"/>
      <c r="C2" s="58"/>
      <c r="D2" s="58"/>
      <c r="E2" s="58"/>
      <c r="F2" s="58"/>
      <c r="G2" s="58"/>
    </row>
    <row r="3" spans="1:7" ht="24" customHeight="1">
      <c r="A3" s="59"/>
      <c r="B3" s="59"/>
      <c r="C3" s="59"/>
      <c r="D3" s="59"/>
      <c r="E3" s="59"/>
      <c r="F3" s="59"/>
      <c r="G3" s="59"/>
    </row>
    <row r="4" spans="1:8" ht="20.25" customHeight="1" thickBot="1">
      <c r="A4" s="5" t="s">
        <v>0</v>
      </c>
      <c r="B4" s="54" t="s">
        <v>83</v>
      </c>
      <c r="C4" s="55"/>
      <c r="D4" s="43">
        <v>2023</v>
      </c>
      <c r="E4" s="6">
        <v>2024</v>
      </c>
      <c r="F4" s="6">
        <v>2025</v>
      </c>
      <c r="G4" s="6">
        <v>2026</v>
      </c>
      <c r="H4" s="6">
        <v>2027</v>
      </c>
    </row>
    <row r="5" spans="1:8" ht="12.75" customHeight="1" thickBot="1">
      <c r="A5" s="7" t="s">
        <v>1</v>
      </c>
      <c r="B5" s="56" t="s">
        <v>2</v>
      </c>
      <c r="C5" s="57"/>
      <c r="D5" s="44">
        <v>1800</v>
      </c>
      <c r="E5" s="9">
        <f>D38</f>
        <v>1230.83</v>
      </c>
      <c r="F5" s="9">
        <f>E38</f>
        <v>1233.9</v>
      </c>
      <c r="G5" s="9">
        <f>F38</f>
        <v>1235.9700000000003</v>
      </c>
      <c r="H5" s="9">
        <f>G38</f>
        <v>1237.0400000000004</v>
      </c>
    </row>
    <row r="6" spans="1:8" ht="12.75">
      <c r="A6" s="52" t="s">
        <v>3</v>
      </c>
      <c r="B6" s="53"/>
      <c r="C6" s="53"/>
      <c r="D6" s="45"/>
      <c r="E6" s="4"/>
      <c r="F6" s="4"/>
      <c r="G6" s="4"/>
      <c r="H6" s="4" t="s">
        <v>84</v>
      </c>
    </row>
    <row r="7" spans="1:8" ht="12.75" customHeight="1">
      <c r="A7" s="10" t="s">
        <v>4</v>
      </c>
      <c r="B7" s="11" t="s">
        <v>5</v>
      </c>
      <c r="C7" s="12" t="s">
        <v>6</v>
      </c>
      <c r="D7" s="46">
        <v>1826.08</v>
      </c>
      <c r="E7" s="13">
        <v>1844</v>
      </c>
      <c r="F7" s="13">
        <v>1862</v>
      </c>
      <c r="G7" s="13">
        <v>1880</v>
      </c>
      <c r="H7" s="13">
        <v>1899</v>
      </c>
    </row>
    <row r="8" spans="1:8" ht="12.75" customHeight="1">
      <c r="A8" s="10" t="s">
        <v>7</v>
      </c>
      <c r="B8" s="11" t="s">
        <v>8</v>
      </c>
      <c r="C8" s="12" t="s">
        <v>9</v>
      </c>
      <c r="D8" s="46">
        <v>67.9</v>
      </c>
      <c r="E8" s="13">
        <v>67.9</v>
      </c>
      <c r="F8" s="13">
        <v>67.9</v>
      </c>
      <c r="G8" s="13">
        <v>67.9</v>
      </c>
      <c r="H8" s="13">
        <v>67.9</v>
      </c>
    </row>
    <row r="9" spans="1:8" ht="12.75" customHeight="1">
      <c r="A9" s="10" t="s">
        <v>10</v>
      </c>
      <c r="B9" s="11" t="s">
        <v>11</v>
      </c>
      <c r="C9" s="12" t="s">
        <v>12</v>
      </c>
      <c r="D9" s="46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12.75" customHeight="1">
      <c r="A10" s="10" t="s">
        <v>13</v>
      </c>
      <c r="B10" s="11" t="s">
        <v>14</v>
      </c>
      <c r="C10" s="14" t="s">
        <v>15</v>
      </c>
      <c r="D10" s="46">
        <v>70.5</v>
      </c>
      <c r="E10" s="13">
        <v>70.5</v>
      </c>
      <c r="F10" s="13">
        <v>70.5</v>
      </c>
      <c r="G10" s="13">
        <v>70.5</v>
      </c>
      <c r="H10" s="13">
        <v>70.5</v>
      </c>
    </row>
    <row r="11" spans="1:8" ht="12.75" customHeight="1">
      <c r="A11" s="10" t="s">
        <v>16</v>
      </c>
      <c r="B11" s="11" t="s">
        <v>17</v>
      </c>
      <c r="C11" s="14" t="s">
        <v>80</v>
      </c>
      <c r="D11" s="46">
        <f>SUM(D7:D10)</f>
        <v>1964.48</v>
      </c>
      <c r="E11" s="13">
        <f>SUM(E7:E10)</f>
        <v>1982.4</v>
      </c>
      <c r="F11" s="13">
        <f>SUM(F7:F10)</f>
        <v>2000.4</v>
      </c>
      <c r="G11" s="13">
        <f>SUM(G7:G10)</f>
        <v>2018.4</v>
      </c>
      <c r="H11" s="13">
        <f>SUM(H7:H10)</f>
        <v>2037.4</v>
      </c>
    </row>
    <row r="12" spans="1:8" ht="12.75" customHeight="1">
      <c r="A12" s="15" t="s">
        <v>18</v>
      </c>
      <c r="B12" s="14"/>
      <c r="C12" s="12" t="s">
        <v>19</v>
      </c>
      <c r="D12" s="46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2.75" customHeight="1">
      <c r="A13" s="15" t="s">
        <v>20</v>
      </c>
      <c r="B13" s="11" t="s">
        <v>81</v>
      </c>
      <c r="C13" s="12" t="s">
        <v>82</v>
      </c>
      <c r="D13" s="46">
        <f>SUM(D11:D12)</f>
        <v>1964.48</v>
      </c>
      <c r="E13" s="13">
        <f>SUM(E11:E12)</f>
        <v>1982.4</v>
      </c>
      <c r="F13" s="13">
        <f>SUM(F11:F12)</f>
        <v>2000.4</v>
      </c>
      <c r="G13" s="13">
        <f>SUM(G11:G12)</f>
        <v>2018.4</v>
      </c>
      <c r="H13" s="13">
        <f>SUM(H11:H12)</f>
        <v>2037.4</v>
      </c>
    </row>
    <row r="14" spans="1:8" ht="12.75" customHeight="1">
      <c r="A14" s="15" t="s">
        <v>21</v>
      </c>
      <c r="B14" s="14"/>
      <c r="C14" s="12" t="s">
        <v>22</v>
      </c>
      <c r="D14" s="46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.75" customHeight="1">
      <c r="A15" s="15" t="s">
        <v>23</v>
      </c>
      <c r="B15" s="14"/>
      <c r="C15" s="16" t="s">
        <v>24</v>
      </c>
      <c r="D15" s="46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2.75" customHeight="1">
      <c r="A16" s="15" t="s">
        <v>25</v>
      </c>
      <c r="B16" s="14"/>
      <c r="C16" s="12" t="s">
        <v>26</v>
      </c>
      <c r="D16" s="46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ht="12.75" customHeight="1">
      <c r="A17" s="15" t="s">
        <v>27</v>
      </c>
      <c r="B17" s="14"/>
      <c r="C17" s="14" t="s">
        <v>28</v>
      </c>
      <c r="D17" s="46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2.75" customHeight="1">
      <c r="A18" s="15" t="s">
        <v>29</v>
      </c>
      <c r="B18" s="14"/>
      <c r="C18" s="12" t="s">
        <v>30</v>
      </c>
      <c r="D18" s="46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23.25">
      <c r="A19" s="15" t="s">
        <v>31</v>
      </c>
      <c r="B19" s="14"/>
      <c r="C19" s="12" t="s">
        <v>32</v>
      </c>
      <c r="D19" s="46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 thickBot="1">
      <c r="A20" s="17" t="s">
        <v>33</v>
      </c>
      <c r="B20" s="18" t="s">
        <v>34</v>
      </c>
      <c r="C20" s="19" t="s">
        <v>35</v>
      </c>
      <c r="D20" s="47">
        <f>SUM(D14:D19)</f>
        <v>0</v>
      </c>
      <c r="E20" s="20">
        <f>SUM(E14:E19)</f>
        <v>0</v>
      </c>
      <c r="F20" s="20">
        <f>SUM(F14:F19)</f>
        <v>0</v>
      </c>
      <c r="G20" s="20">
        <f>SUM(G14:G19)</f>
        <v>0</v>
      </c>
      <c r="H20" s="20">
        <f>SUM(H14:H19)</f>
        <v>0</v>
      </c>
    </row>
    <row r="21" spans="1:8" ht="16.5" customHeight="1" thickBot="1">
      <c r="A21" s="7" t="s">
        <v>36</v>
      </c>
      <c r="B21" s="21" t="s">
        <v>37</v>
      </c>
      <c r="C21" s="8" t="s">
        <v>38</v>
      </c>
      <c r="D21" s="48">
        <f>SUM(D13:D20)</f>
        <v>1964.48</v>
      </c>
      <c r="E21" s="22">
        <f>SUM(E13:E20)</f>
        <v>1982.4</v>
      </c>
      <c r="F21" s="22">
        <f>SUM(F13:F20)</f>
        <v>2000.4</v>
      </c>
      <c r="G21" s="22">
        <f>SUM(G13:G20)</f>
        <v>2018.4</v>
      </c>
      <c r="H21" s="22">
        <f>SUM(H13:H20)</f>
        <v>2037.4</v>
      </c>
    </row>
    <row r="22" spans="1:5" ht="13.5" customHeight="1">
      <c r="A22" s="52" t="s">
        <v>39</v>
      </c>
      <c r="B22" s="53"/>
      <c r="C22" s="53"/>
      <c r="D22" s="45"/>
      <c r="E22" s="4"/>
    </row>
    <row r="23" spans="1:8" ht="12.75" customHeight="1">
      <c r="A23" s="15" t="s">
        <v>40</v>
      </c>
      <c r="B23" s="11" t="s">
        <v>41</v>
      </c>
      <c r="C23" s="12" t="s">
        <v>42</v>
      </c>
      <c r="D23" s="46">
        <v>1828.63</v>
      </c>
      <c r="E23" s="13">
        <v>1846</v>
      </c>
      <c r="F23" s="33">
        <v>1865</v>
      </c>
      <c r="G23" s="34">
        <v>1884</v>
      </c>
      <c r="H23" s="34">
        <v>1903</v>
      </c>
    </row>
    <row r="24" spans="1:8" ht="12.75" customHeight="1">
      <c r="A24" s="15" t="s">
        <v>43</v>
      </c>
      <c r="B24" s="11" t="s">
        <v>44</v>
      </c>
      <c r="C24" s="12" t="s">
        <v>45</v>
      </c>
      <c r="D24" s="46">
        <v>571.69</v>
      </c>
      <c r="E24" s="13">
        <v>0</v>
      </c>
      <c r="F24" s="35">
        <v>0</v>
      </c>
      <c r="G24" s="13">
        <v>0</v>
      </c>
      <c r="H24" s="13">
        <v>0</v>
      </c>
    </row>
    <row r="25" spans="1:8" ht="12.75" customHeight="1">
      <c r="A25" s="15" t="s">
        <v>46</v>
      </c>
      <c r="B25" s="11" t="s">
        <v>47</v>
      </c>
      <c r="C25" s="12" t="s">
        <v>48</v>
      </c>
      <c r="D25" s="46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2.75" customHeight="1">
      <c r="A26" s="15" t="s">
        <v>49</v>
      </c>
      <c r="B26" s="11" t="s">
        <v>50</v>
      </c>
      <c r="C26" s="12" t="s">
        <v>51</v>
      </c>
      <c r="D26" s="46">
        <f>SUM(D23:D25)</f>
        <v>2400.32</v>
      </c>
      <c r="E26" s="13">
        <f>SUM(E23:E25)</f>
        <v>1846</v>
      </c>
      <c r="F26" s="13">
        <f>SUM(F23:F25)</f>
        <v>1865</v>
      </c>
      <c r="G26" s="13">
        <f>SUM(G23:G25)</f>
        <v>1884</v>
      </c>
      <c r="H26" s="13">
        <f>SUM(H23:H25)</f>
        <v>1903</v>
      </c>
    </row>
    <row r="27" spans="1:8" ht="12.75" customHeight="1">
      <c r="A27" s="15" t="s">
        <v>52</v>
      </c>
      <c r="B27" s="11"/>
      <c r="C27" s="12" t="s">
        <v>53</v>
      </c>
      <c r="D27" s="46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.75" customHeight="1">
      <c r="A28" s="15" t="s">
        <v>54</v>
      </c>
      <c r="B28" s="11" t="s">
        <v>55</v>
      </c>
      <c r="C28" s="12" t="s">
        <v>56</v>
      </c>
      <c r="D28" s="46">
        <f>SUM(D26:D27)</f>
        <v>2400.32</v>
      </c>
      <c r="E28" s="13">
        <f>SUM(E26:E27)</f>
        <v>1846</v>
      </c>
      <c r="F28" s="13">
        <f>SUM(F26:F27)</f>
        <v>1865</v>
      </c>
      <c r="G28" s="13">
        <f>SUM(G26:G27)</f>
        <v>1884</v>
      </c>
      <c r="H28" s="13">
        <f>SUM(H26:H27)</f>
        <v>1903</v>
      </c>
    </row>
    <row r="29" spans="1:8" ht="12.75" customHeight="1">
      <c r="A29" s="15" t="s">
        <v>57</v>
      </c>
      <c r="B29" s="23"/>
      <c r="C29" s="12" t="s">
        <v>58</v>
      </c>
      <c r="D29" s="46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12.75" customHeight="1">
      <c r="A30" s="15" t="s">
        <v>59</v>
      </c>
      <c r="B30" s="23"/>
      <c r="C30" s="36" t="s">
        <v>60</v>
      </c>
      <c r="D30" s="37">
        <v>133.33</v>
      </c>
      <c r="E30" s="37">
        <v>133.33</v>
      </c>
      <c r="F30" s="37">
        <v>133.33</v>
      </c>
      <c r="G30" s="37">
        <v>133.33</v>
      </c>
      <c r="H30" s="37">
        <v>133.33</v>
      </c>
    </row>
    <row r="31" spans="1:8" ht="12.75" customHeight="1">
      <c r="A31" s="15" t="s">
        <v>61</v>
      </c>
      <c r="B31" s="23"/>
      <c r="C31" s="12" t="s">
        <v>62</v>
      </c>
      <c r="D31" s="46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2.75" customHeight="1">
      <c r="A32" s="15" t="s">
        <v>63</v>
      </c>
      <c r="B32" s="23"/>
      <c r="C32" s="12" t="s">
        <v>64</v>
      </c>
      <c r="D32" s="46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2.75" customHeight="1">
      <c r="A33" s="15" t="s">
        <v>65</v>
      </c>
      <c r="B33" s="23"/>
      <c r="C33" s="14" t="s">
        <v>66</v>
      </c>
      <c r="D33" s="46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5" t="s">
        <v>67</v>
      </c>
      <c r="B34" s="23"/>
      <c r="C34" s="12" t="s">
        <v>32</v>
      </c>
      <c r="D34" s="46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ht="15.75" customHeight="1" thickBot="1">
      <c r="A35" s="24" t="s">
        <v>68</v>
      </c>
      <c r="B35" s="25" t="s">
        <v>69</v>
      </c>
      <c r="C35" s="26" t="s">
        <v>70</v>
      </c>
      <c r="D35" s="49">
        <f>SUM(D29:D34)</f>
        <v>133.33</v>
      </c>
      <c r="E35" s="27">
        <f>SUM(E29:E34)</f>
        <v>133.33</v>
      </c>
      <c r="F35" s="27">
        <f>SUM(F29:F34)</f>
        <v>133.33</v>
      </c>
      <c r="G35" s="27">
        <f>SUM(G29:G34)</f>
        <v>133.33</v>
      </c>
      <c r="H35" s="27">
        <f>SUM(H29:H34)</f>
        <v>133.33</v>
      </c>
    </row>
    <row r="36" spans="1:8" ht="16.5" customHeight="1" thickBot="1" thickTop="1">
      <c r="A36" s="28" t="s">
        <v>71</v>
      </c>
      <c r="B36" s="29" t="s">
        <v>72</v>
      </c>
      <c r="C36" s="30" t="s">
        <v>73</v>
      </c>
      <c r="D36" s="50">
        <f>D28+D35</f>
        <v>2533.65</v>
      </c>
      <c r="E36" s="31">
        <f>E28+E35</f>
        <v>1979.33</v>
      </c>
      <c r="F36" s="31">
        <f>F28+F35</f>
        <v>1998.33</v>
      </c>
      <c r="G36" s="31">
        <f>G28+G35</f>
        <v>2017.33</v>
      </c>
      <c r="H36" s="31">
        <f>H28+H35</f>
        <v>2036.33</v>
      </c>
    </row>
    <row r="37" spans="1:8" ht="13.5" customHeight="1" thickTop="1">
      <c r="A37" s="10" t="s">
        <v>74</v>
      </c>
      <c r="B37" s="11" t="s">
        <v>75</v>
      </c>
      <c r="C37" s="12" t="s">
        <v>76</v>
      </c>
      <c r="D37" s="51">
        <f>D21-D36</f>
        <v>-569.1700000000001</v>
      </c>
      <c r="E37" s="32">
        <f>E21-E36</f>
        <v>3.0700000000001637</v>
      </c>
      <c r="F37" s="32">
        <f>F21-F36</f>
        <v>2.0700000000001637</v>
      </c>
      <c r="G37" s="32">
        <f>G21-G36</f>
        <v>1.0700000000001637</v>
      </c>
      <c r="H37" s="32">
        <f>H21-H36</f>
        <v>1.0700000000001637</v>
      </c>
    </row>
    <row r="38" spans="1:8" ht="13.5" customHeight="1">
      <c r="A38" s="10" t="s">
        <v>77</v>
      </c>
      <c r="B38" s="11" t="s">
        <v>78</v>
      </c>
      <c r="C38" s="14" t="s">
        <v>79</v>
      </c>
      <c r="D38" s="51">
        <f>D5+D37</f>
        <v>1230.83</v>
      </c>
      <c r="E38" s="32">
        <f>E5+E37</f>
        <v>1233.9</v>
      </c>
      <c r="F38" s="32">
        <f>F5+F37</f>
        <v>1235.9700000000003</v>
      </c>
      <c r="G38" s="32">
        <f>G5+G37</f>
        <v>1237.0400000000004</v>
      </c>
      <c r="H38" s="32">
        <f>H5+H37</f>
        <v>1238.1100000000006</v>
      </c>
    </row>
    <row r="39" spans="1:3" ht="13.5" customHeight="1">
      <c r="A39" s="1"/>
      <c r="B39" s="2"/>
      <c r="C39" s="3"/>
    </row>
    <row r="40" spans="1:3" ht="13.5" customHeight="1">
      <c r="A40" s="1"/>
      <c r="B40" s="2"/>
      <c r="C40" s="3"/>
    </row>
    <row r="41" spans="1:3" ht="13.5" customHeight="1">
      <c r="A41" s="1"/>
      <c r="B41" s="2"/>
      <c r="C41" s="3"/>
    </row>
    <row r="42" spans="1:3" ht="13.5" customHeight="1">
      <c r="A42" s="1"/>
      <c r="B42" s="2"/>
      <c r="C42" s="3"/>
    </row>
    <row r="43" spans="1:3" ht="13.5" customHeight="1">
      <c r="A43" s="1"/>
      <c r="B43" s="2"/>
      <c r="C43" s="3"/>
    </row>
    <row r="44" spans="1:3" ht="13.5" customHeight="1">
      <c r="A44" s="1"/>
      <c r="B44" s="2"/>
      <c r="C44" s="3"/>
    </row>
    <row r="45" ht="12.75">
      <c r="B45" s="38" t="s">
        <v>85</v>
      </c>
    </row>
    <row r="46" ht="12.75">
      <c r="B46" s="38"/>
    </row>
    <row r="47" ht="12.75">
      <c r="B47" t="s">
        <v>102</v>
      </c>
    </row>
    <row r="48" ht="12.75">
      <c r="B48" t="s">
        <v>94</v>
      </c>
    </row>
    <row r="49" ht="12.75">
      <c r="B49" t="s">
        <v>86</v>
      </c>
    </row>
    <row r="50" ht="12.75">
      <c r="B50" t="s">
        <v>95</v>
      </c>
    </row>
    <row r="51" ht="12.75">
      <c r="B51" t="s">
        <v>96</v>
      </c>
    </row>
    <row r="52" ht="12.75">
      <c r="B52" t="s">
        <v>97</v>
      </c>
    </row>
    <row r="54" ht="12.75">
      <c r="B54" t="s">
        <v>103</v>
      </c>
    </row>
    <row r="55" ht="12.75">
      <c r="B55" t="s">
        <v>101</v>
      </c>
    </row>
    <row r="56" ht="12.75">
      <c r="B56" t="s">
        <v>98</v>
      </c>
    </row>
    <row r="57" ht="12.75" customHeight="1">
      <c r="B57" t="s">
        <v>99</v>
      </c>
    </row>
    <row r="58" ht="12.75" customHeight="1">
      <c r="B58" t="s">
        <v>100</v>
      </c>
    </row>
    <row r="59" ht="12.75">
      <c r="B59" t="s">
        <v>92</v>
      </c>
    </row>
    <row r="60" ht="12.75">
      <c r="B60" t="s">
        <v>87</v>
      </c>
    </row>
    <row r="62" spans="1:3" ht="12.75" customHeight="1">
      <c r="A62" s="39"/>
      <c r="B62" s="40" t="s">
        <v>88</v>
      </c>
      <c r="C62" s="41"/>
    </row>
    <row r="63" spans="1:3" ht="12.75" customHeight="1">
      <c r="A63" s="39"/>
      <c r="B63" s="40" t="s">
        <v>89</v>
      </c>
      <c r="C63" s="42" t="s">
        <v>91</v>
      </c>
    </row>
    <row r="64" spans="1:3" ht="12.75" customHeight="1">
      <c r="A64" s="39"/>
      <c r="B64" s="40"/>
      <c r="C64" s="42" t="s">
        <v>90</v>
      </c>
    </row>
  </sheetData>
  <sheetProtection/>
  <mergeCells count="5">
    <mergeCell ref="A22:C22"/>
    <mergeCell ref="B4:C4"/>
    <mergeCell ref="B5:C5"/>
    <mergeCell ref="A6:C6"/>
    <mergeCell ref="A1:G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Veronika Jandačová</cp:lastModifiedBy>
  <cp:lastPrinted>2022-12-03T10:58:57Z</cp:lastPrinted>
  <dcterms:created xsi:type="dcterms:W3CDTF">2004-11-04T10:51:54Z</dcterms:created>
  <dcterms:modified xsi:type="dcterms:W3CDTF">2022-12-03T11:51:41Z</dcterms:modified>
  <cp:category/>
  <cp:version/>
  <cp:contentType/>
  <cp:contentStatus/>
</cp:coreProperties>
</file>